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H13" i="1" l="1"/>
  <c r="H9" i="1"/>
  <c r="H10" i="1"/>
  <c r="H11" i="1"/>
  <c r="H12" i="1"/>
  <c r="D10" i="1"/>
  <c r="D11" i="1"/>
  <c r="D13" i="1"/>
  <c r="D12" i="1"/>
  <c r="I15" i="1" l="1"/>
</calcChain>
</file>

<file path=xl/sharedStrings.xml><?xml version="1.0" encoding="utf-8"?>
<sst xmlns="http://schemas.openxmlformats.org/spreadsheetml/2006/main" count="33" uniqueCount="18">
  <si>
    <t xml:space="preserve">4.1.2 Percentage of expenditure for infrastructure development and  augmentation excluding salary during the last five years </t>
  </si>
  <si>
    <t xml:space="preserve">4.2.2 Percentage of expenditure for purchase of books/ e-books and subscription to journals/e-journals during the last five years </t>
  </si>
  <si>
    <t>4.4.1 Percentage expenditure incurred on maintenance of physical facilities and academic support facilities excluding salary component, during the last five years</t>
  </si>
  <si>
    <t>Year</t>
  </si>
  <si>
    <t xml:space="preserve">Total expenditure excluding Salary </t>
  </si>
  <si>
    <t>Budget allocated for infrastructure development and augmentation</t>
  </si>
  <si>
    <t xml:space="preserve"> Expenditure for infrastructure development and augmentation</t>
  </si>
  <si>
    <t xml:space="preserve"> Expenditure on purchase of books/ebooks and subscription to journals/e-journals</t>
  </si>
  <si>
    <t xml:space="preserve">Expenditure on maintenace of physical facilities and academic support facilities (excluding salary for human resources) </t>
  </si>
  <si>
    <t xml:space="preserve">Expenditure on maintenance of physical facilities and academic support facilities(excluding salary for human resources) </t>
  </si>
  <si>
    <t xml:space="preserve">Other expenditures (excluding salary for human resources) </t>
  </si>
  <si>
    <t>2022-23</t>
  </si>
  <si>
    <t>2021-22</t>
  </si>
  <si>
    <t>2020-21</t>
  </si>
  <si>
    <t>2019-20</t>
  </si>
  <si>
    <t>2018-19</t>
  </si>
  <si>
    <t>College budget: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</si>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</sst>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164" fontId="3" fillId="0" borderId="1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0" fillId="0" borderId="0" xfId="1" applyFont="1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 applyAlignment="1">
      <alignment horizontal="left" vertical="top"/>
    </xf>
    <xf numFmtId="9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468293</xdr:colOff>
      <xdr:row>14</xdr:row>
      <xdr:rowOff>171449</xdr:rowOff>
    </xdr:from>
    <xdr:to>
      <xdr:col>2</xdr:col>
      <xdr:colOff>428624</xdr:colOff>
      <xdr:row>23</xdr:row>
      <xdr:rowOff>100964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293" y="4181474"/>
          <a:ext cx="1617681" cy="164401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857250</xdr:colOff>
      <xdr:row>15</xdr:row>
      <xdr:rowOff>77976</xdr:rowOff>
    </xdr:from>
    <xdr:to>
      <xdr:col>7</xdr:col>
      <xdr:colOff>127635</xdr:colOff>
      <xdr:row>24</xdr:row>
      <xdr:rowOff>34290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4278501"/>
          <a:ext cx="3223260" cy="1670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"/>
  <sheetViews>
    <sheetView tabSelected="1" workbookViewId="0">
      <selection activeCell="J11" sqref="J11"/>
    </sheetView>
  </sheetViews>
  <sheetFormatPr defaultRowHeight="15" x14ac:dyDescent="0.25"/>
  <cols>
    <col min="2" max="2" width="15.7109375" customWidth="1"/>
    <col min="3" max="3" width="16.7109375" customWidth="1"/>
    <col min="4" max="4" width="17.85546875" customWidth="1"/>
    <col min="5" max="5" width="17.140625" customWidth="1"/>
    <col min="6" max="6" width="19.7109375" customWidth="1"/>
    <col min="7" max="7" width="22.42578125" customWidth="1"/>
    <col min="8" max="8" width="16.7109375" customWidth="1"/>
    <col min="9" max="12" width="16.28515625" customWidth="1"/>
    <col min="13" max="13" width="14.85546875" customWidth="1"/>
    <col min="15" max="15" width="20" customWidth="1"/>
  </cols>
  <sheetData>
    <row r="3" spans="1:15" ht="15.6" x14ac:dyDescent="0.3">
      <c r="A3" s="14" t="s">
        <v>0</v>
      </c>
      <c r="B3" s="14"/>
      <c r="C3" s="14"/>
      <c r="D3" s="14"/>
      <c r="E3" s="14"/>
      <c r="F3" s="14"/>
      <c r="G3" s="14"/>
      <c r="H3" s="14"/>
    </row>
    <row r="4" spans="1:15" ht="15.6" x14ac:dyDescent="0.3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1"/>
      <c r="K4" s="11"/>
      <c r="L4" s="11"/>
    </row>
    <row r="5" spans="1:15" ht="33.6" customHeight="1" x14ac:dyDescent="0.3">
      <c r="A5" s="16" t="s">
        <v>2</v>
      </c>
      <c r="B5" s="16"/>
      <c r="C5" s="16"/>
      <c r="D5" s="16"/>
      <c r="E5" s="16"/>
      <c r="F5" s="16"/>
      <c r="G5" s="16"/>
      <c r="H5" s="16"/>
    </row>
    <row r="6" spans="1:15" ht="15.6" x14ac:dyDescent="0.3">
      <c r="A6" s="1"/>
      <c r="B6" s="1"/>
      <c r="C6" s="1"/>
      <c r="D6" s="1"/>
      <c r="E6" s="1"/>
      <c r="F6" s="1"/>
      <c r="G6" s="1"/>
      <c r="H6" s="1"/>
    </row>
    <row r="7" spans="1:15" ht="15.6" x14ac:dyDescent="0.3">
      <c r="A7" s="17" t="s">
        <v>16</v>
      </c>
      <c r="B7" s="17"/>
      <c r="C7" s="17"/>
      <c r="D7" s="17"/>
      <c r="E7" s="17"/>
      <c r="F7" s="17"/>
      <c r="G7" s="17"/>
      <c r="H7" s="17"/>
    </row>
    <row r="8" spans="1:15" ht="102" customHeight="1" x14ac:dyDescent="0.3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</row>
    <row r="9" spans="1:15" ht="15.75" x14ac:dyDescent="0.25">
      <c r="A9" s="4" t="s">
        <v>11</v>
      </c>
      <c r="B9" s="10">
        <f>SUM(D9:H9)</f>
        <v>180256185</v>
      </c>
      <c r="C9" s="6">
        <v>65000000</v>
      </c>
      <c r="D9" s="6">
        <v>64879242</v>
      </c>
      <c r="E9" s="7">
        <v>3106483</v>
      </c>
      <c r="F9" s="6">
        <v>55133503</v>
      </c>
      <c r="G9" s="6">
        <v>40037573</v>
      </c>
      <c r="H9" s="6">
        <f>256958+16842426</f>
        <v>17099384</v>
      </c>
      <c r="I9" t="s">
        <v>17</v>
      </c>
      <c r="K9" s="8"/>
      <c r="L9" s="9"/>
      <c r="M9" s="9"/>
      <c r="O9" s="9"/>
    </row>
    <row r="10" spans="1:15" ht="15.6" x14ac:dyDescent="0.3">
      <c r="A10" s="4" t="s">
        <v>12</v>
      </c>
      <c r="B10" s="10">
        <f>SUM(D10:H10)</f>
        <v>156937832</v>
      </c>
      <c r="C10" s="6">
        <v>52500000</v>
      </c>
      <c r="D10" s="6">
        <f>26138944+8633426+11377645+4814868+1596695</f>
        <v>52561578</v>
      </c>
      <c r="E10" s="7">
        <v>3611911</v>
      </c>
      <c r="F10" s="6">
        <v>40698193</v>
      </c>
      <c r="G10" s="6">
        <v>44176153</v>
      </c>
      <c r="H10" s="6">
        <f>397171+15492826</f>
        <v>15889997</v>
      </c>
      <c r="I10" t="s">
        <v>17</v>
      </c>
      <c r="K10" s="8"/>
      <c r="L10" s="9"/>
      <c r="M10" s="13"/>
      <c r="O10" s="9"/>
    </row>
    <row r="11" spans="1:15" ht="15.6" x14ac:dyDescent="0.3">
      <c r="A11" s="4" t="s">
        <v>13</v>
      </c>
      <c r="B11" s="10">
        <f>SUM(D11:H11)</f>
        <v>134822062</v>
      </c>
      <c r="C11" s="6">
        <v>55000000</v>
      </c>
      <c r="D11" s="6">
        <f>25569858+11734400+7371961+8770021+1028224</f>
        <v>54474464</v>
      </c>
      <c r="E11" s="7">
        <v>3203936</v>
      </c>
      <c r="F11" s="6">
        <v>35049427</v>
      </c>
      <c r="G11" s="6">
        <v>26208865</v>
      </c>
      <c r="H11" s="6">
        <f>1267039+14618331</f>
        <v>15885370</v>
      </c>
      <c r="I11" t="s">
        <v>17</v>
      </c>
      <c r="K11" s="8"/>
      <c r="L11" s="9"/>
      <c r="M11" s="12"/>
      <c r="O11" s="9"/>
    </row>
    <row r="12" spans="1:15" ht="15.6" x14ac:dyDescent="0.3">
      <c r="A12" s="4" t="s">
        <v>14</v>
      </c>
      <c r="B12" s="10">
        <f>SUM(D12:H12)</f>
        <v>158525753</v>
      </c>
      <c r="C12" s="6">
        <v>68000000</v>
      </c>
      <c r="D12" s="6">
        <f>24965843+11825950+19086550+9886986+1498980</f>
        <v>67264309</v>
      </c>
      <c r="E12" s="7">
        <v>3414943</v>
      </c>
      <c r="F12" s="6">
        <v>40943355</v>
      </c>
      <c r="G12" s="6">
        <v>29551958</v>
      </c>
      <c r="H12" s="6">
        <f>195351+17155837</f>
        <v>17351188</v>
      </c>
      <c r="I12" t="s">
        <v>17</v>
      </c>
      <c r="K12" s="8"/>
      <c r="L12" s="9"/>
      <c r="M12" s="12"/>
      <c r="O12" s="9"/>
    </row>
    <row r="13" spans="1:15" ht="15.75" x14ac:dyDescent="0.25">
      <c r="A13" s="4" t="s">
        <v>15</v>
      </c>
      <c r="B13" s="10">
        <f>SUM(D13:H13)</f>
        <v>149537324</v>
      </c>
      <c r="C13" s="6">
        <v>62500000</v>
      </c>
      <c r="D13" s="6">
        <f>24896575+9856840+13443453+12684590+1472590</f>
        <v>62354048</v>
      </c>
      <c r="E13" s="7">
        <v>3012412</v>
      </c>
      <c r="F13" s="6">
        <v>41537326</v>
      </c>
      <c r="G13" s="6">
        <v>25338610</v>
      </c>
      <c r="H13" s="6">
        <f>400408+16894520</f>
        <v>17294928</v>
      </c>
      <c r="I13" t="s">
        <v>17</v>
      </c>
      <c r="K13" s="8"/>
      <c r="L13" s="9"/>
      <c r="M13" s="9"/>
      <c r="O13" s="9"/>
    </row>
    <row r="14" spans="1:15" x14ac:dyDescent="0.25">
      <c r="A14" s="5"/>
      <c r="B14" s="10"/>
      <c r="C14" s="5"/>
      <c r="D14" s="10" t="s">
        <v>17</v>
      </c>
      <c r="E14" s="10" t="s">
        <v>17</v>
      </c>
      <c r="F14" s="10" t="s">
        <v>17</v>
      </c>
      <c r="G14" s="10" t="s">
        <v>17</v>
      </c>
      <c r="H14" s="10" t="s">
        <v>17</v>
      </c>
      <c r="J14" s="9"/>
    </row>
    <row r="15" spans="1:15" x14ac:dyDescent="0.25">
      <c r="B15" s="9" t="s">
        <v>17</v>
      </c>
      <c r="D15" s="9" t="s">
        <v>17</v>
      </c>
      <c r="E15" s="9" t="s">
        <v>17</v>
      </c>
      <c r="F15" s="9" t="s">
        <v>17</v>
      </c>
      <c r="G15" s="9" t="s">
        <v>17</v>
      </c>
      <c r="I15" s="9">
        <f>SUM(F15:H15)</f>
        <v>0</v>
      </c>
    </row>
    <row r="18" spans="9:9" x14ac:dyDescent="0.25">
      <c r="I18" t="s">
        <v>17</v>
      </c>
    </row>
  </sheetData>
  <mergeCells count="4">
    <mergeCell ref="A3:H3"/>
    <mergeCell ref="A4:I4"/>
    <mergeCell ref="A5:H5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parushu ramu</dc:creator>
  <cp:lastModifiedBy>CHAIRMAN</cp:lastModifiedBy>
  <cp:lastPrinted>2023-08-25T07:22:51Z</cp:lastPrinted>
  <dcterms:created xsi:type="dcterms:W3CDTF">2023-08-18T08:20:31Z</dcterms:created>
  <dcterms:modified xsi:type="dcterms:W3CDTF">2023-11-06T08:32:51Z</dcterms:modified>
</cp:coreProperties>
</file>